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D15" i="1"/>
  <c r="E15"/>
  <c r="F14"/>
  <c r="D49"/>
  <c r="F19"/>
  <c r="E20"/>
  <c r="E51"/>
  <c r="E49"/>
  <c r="E47"/>
  <c r="E43"/>
  <c r="E38"/>
  <c r="E35"/>
  <c r="E29"/>
  <c r="E24"/>
  <c r="E12"/>
  <c r="E52" l="1"/>
  <c r="D38"/>
  <c r="F37"/>
  <c r="F23"/>
  <c r="F21"/>
  <c r="F13"/>
  <c r="F8"/>
  <c r="F11"/>
  <c r="F6"/>
  <c r="D20"/>
  <c r="F28"/>
  <c r="F17"/>
  <c r="F5"/>
  <c r="F7"/>
  <c r="F9"/>
  <c r="F10"/>
  <c r="F16"/>
  <c r="F18"/>
  <c r="F22"/>
  <c r="F25"/>
  <c r="F26"/>
  <c r="F27"/>
  <c r="F30"/>
  <c r="F31"/>
  <c r="F32"/>
  <c r="F33"/>
  <c r="F34"/>
  <c r="F36"/>
  <c r="F39"/>
  <c r="F40"/>
  <c r="F41"/>
  <c r="F42"/>
  <c r="F44"/>
  <c r="F45"/>
  <c r="F46"/>
  <c r="F48"/>
  <c r="F50"/>
  <c r="F4"/>
  <c r="D29"/>
  <c r="D51"/>
  <c r="D47"/>
  <c r="D43"/>
  <c r="D35"/>
  <c r="D24" l="1"/>
  <c r="F24" s="1"/>
  <c r="F15"/>
  <c r="D12"/>
  <c r="F51"/>
  <c r="F43"/>
  <c r="F38"/>
  <c r="F20"/>
  <c r="F47"/>
  <c r="F35"/>
  <c r="F29"/>
  <c r="F12" l="1"/>
  <c r="F49" l="1"/>
  <c r="D52"/>
  <c r="F52" s="1"/>
</calcChain>
</file>

<file path=xl/sharedStrings.xml><?xml version="1.0" encoding="utf-8"?>
<sst xmlns="http://schemas.openxmlformats.org/spreadsheetml/2006/main" count="45" uniqueCount="44">
  <si>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</si>
  <si>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</si>
  <si>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</si>
  <si>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</si>
  <si>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</si>
  <si>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</si>
  <si>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</si>
  <si>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</si>
  <si>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</si>
  <si>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</si>
  <si>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</si>
  <si>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</si>
  <si>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</si>
  <si>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</si>
  <si>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</si>
  <si>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</si>
  <si>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</si>
  <si>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</si>
  <si>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</si>
  <si>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</si>
  <si>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</si>
  <si>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</si>
  <si>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</si>
  <si>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</si>
  <si>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</si>
  <si>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</si>
  <si>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</si>
  <si>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</si>
  <si>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</si>
  <si>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</si>
  <si>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</si>
  <si>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</si>
  <si>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</si>
  <si>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</si>
  <si>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</si>
  <si>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</si>
  <si>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</si>
  <si>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</si>
  <si>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</si>
  <si>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% исполнения к факту соответствующего периода 2024 года</t>
  </si>
  <si>
    <t xml:space="preserve">Сведения об исполнении бюджета Сортавальского муниципального округа за 9 месяцев 2025 года по расходам в разрезе разделов и подразделов классификации расходов в сравнении с соответствующим периодом прошлого года </t>
  </si>
  <si>
    <t>Сумма расходов за 9 месяцев  2025 года</t>
  </si>
  <si>
    <t>Сумма расходов за 9 месяцев  2024 года</t>
  </si>
  <si>
    <t>Другие вопросы в области национальной обороны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</si>
</sst>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4" fillId="3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4"/>
  <sheetViews>
    <sheetView showGridLines="0" tabSelected="1" zoomScaleNormal="100" workbookViewId="0">
      <selection activeCell="E2" sqref="E2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40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41</v>
      </c>
      <c r="E3" s="21" t="s">
        <v>42</v>
      </c>
      <c r="F3" s="17" t="s">
        <v>39</v>
      </c>
    </row>
    <row r="4" spans="1:6" ht="24">
      <c r="A4" s="5"/>
      <c r="B4" s="7">
        <v>102</v>
      </c>
      <c r="C4" s="15" t="s">
        <v>31</v>
      </c>
      <c r="D4" s="12">
        <v>4476.1000000000004</v>
      </c>
      <c r="E4" s="12">
        <v>4642.7</v>
      </c>
      <c r="F4" s="18">
        <f>D4/E4</f>
        <v>0.9641157085316735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2" si="0">D5/E5</f>
        <v>#DIV/0!</v>
      </c>
    </row>
    <row r="6" spans="1:6" ht="36">
      <c r="A6" s="5"/>
      <c r="B6" s="7">
        <v>104</v>
      </c>
      <c r="C6" s="8" t="s">
        <v>26</v>
      </c>
      <c r="D6" s="9">
        <v>73179.100000000006</v>
      </c>
      <c r="E6" s="9">
        <v>64180.6</v>
      </c>
      <c r="F6" s="18">
        <f t="shared" si="0"/>
        <v>1.1402059189225406</v>
      </c>
    </row>
    <row r="7" spans="1:6">
      <c r="A7" s="5"/>
      <c r="B7" s="7">
        <v>105</v>
      </c>
      <c r="C7" s="8" t="s">
        <v>25</v>
      </c>
      <c r="D7" s="9">
        <v>0</v>
      </c>
      <c r="E7" s="9">
        <v>0</v>
      </c>
      <c r="F7" s="18" t="e">
        <f t="shared" si="0"/>
        <v>#DIV/0!</v>
      </c>
    </row>
    <row r="8" spans="1:6" ht="24">
      <c r="A8" s="5"/>
      <c r="B8" s="7">
        <v>106</v>
      </c>
      <c r="C8" s="8" t="s">
        <v>24</v>
      </c>
      <c r="D8" s="9">
        <v>1852.2</v>
      </c>
      <c r="E8" s="9">
        <v>15005.8</v>
      </c>
      <c r="F8" s="18">
        <f t="shared" si="0"/>
        <v>0.12343227285449627</v>
      </c>
    </row>
    <row r="9" spans="1:6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0</v>
      </c>
      <c r="E10" s="9">
        <v>0</v>
      </c>
      <c r="F10" s="18" t="e">
        <f t="shared" si="0"/>
        <v>#DIV/0!</v>
      </c>
    </row>
    <row r="11" spans="1:6">
      <c r="A11" s="5"/>
      <c r="B11" s="7">
        <v>113</v>
      </c>
      <c r="C11" s="8" t="s">
        <v>22</v>
      </c>
      <c r="D11" s="9">
        <v>65154.3</v>
      </c>
      <c r="E11" s="9">
        <v>46670.400000000001</v>
      </c>
      <c r="F11" s="18">
        <f t="shared" si="0"/>
        <v>1.3960518872775893</v>
      </c>
    </row>
    <row r="12" spans="1:6" ht="16.5" customHeight="1">
      <c r="A12" s="5"/>
      <c r="B12" s="19"/>
      <c r="C12" s="19"/>
      <c r="D12" s="10">
        <f>SUM(D4:D11)</f>
        <v>144661.70000000001</v>
      </c>
      <c r="E12" s="10">
        <f>SUM(E4:E11)</f>
        <v>130499.5</v>
      </c>
      <c r="F12" s="18">
        <f t="shared" si="0"/>
        <v>1.1085230211610007</v>
      </c>
    </row>
    <row r="13" spans="1:6">
      <c r="A13" s="5"/>
      <c r="B13" s="7">
        <v>203</v>
      </c>
      <c r="C13" s="8" t="s">
        <v>21</v>
      </c>
      <c r="D13" s="9">
        <v>895.9</v>
      </c>
      <c r="E13" s="9">
        <v>861</v>
      </c>
      <c r="F13" s="18">
        <f t="shared" si="0"/>
        <v>1.0405342624854819</v>
      </c>
    </row>
    <row r="14" spans="1:6">
      <c r="A14" s="5"/>
      <c r="B14" s="7">
        <v>209</v>
      </c>
      <c r="C14" s="8" t="s">
        <v>43</v>
      </c>
      <c r="D14" s="9">
        <v>0</v>
      </c>
      <c r="E14" s="9">
        <v>620.9</v>
      </c>
      <c r="F14" s="18">
        <f t="shared" si="0"/>
        <v>0</v>
      </c>
    </row>
    <row r="15" spans="1:6" ht="20.25" customHeight="1">
      <c r="A15" s="5"/>
      <c r="B15" s="19"/>
      <c r="C15" s="19"/>
      <c r="D15" s="10">
        <f>SUM(D13:D14)</f>
        <v>895.9</v>
      </c>
      <c r="E15" s="10">
        <f>SUM(E13:E14)</f>
        <v>1481.9</v>
      </c>
      <c r="F15" s="18">
        <f t="shared" si="0"/>
        <v>0.60456171131655301</v>
      </c>
    </row>
    <row r="16" spans="1:6">
      <c r="A16" s="5"/>
      <c r="B16" s="7">
        <v>309</v>
      </c>
      <c r="C16" s="16" t="s">
        <v>34</v>
      </c>
      <c r="D16" s="9">
        <v>207.2</v>
      </c>
      <c r="E16" s="9">
        <v>7.5</v>
      </c>
      <c r="F16" s="18">
        <f t="shared" si="0"/>
        <v>27.626666666666665</v>
      </c>
    </row>
    <row r="17" spans="1:6" ht="24">
      <c r="A17" s="5"/>
      <c r="B17" s="7">
        <v>310</v>
      </c>
      <c r="C17" s="16" t="s">
        <v>36</v>
      </c>
      <c r="D17" s="9">
        <v>48</v>
      </c>
      <c r="E17" s="9">
        <v>148.5</v>
      </c>
      <c r="F17" s="18">
        <f t="shared" si="0"/>
        <v>0.32323232323232326</v>
      </c>
    </row>
    <row r="18" spans="1:6" ht="24" hidden="1">
      <c r="A18" s="5"/>
      <c r="B18" s="7">
        <v>314</v>
      </c>
      <c r="C18" s="16" t="s">
        <v>35</v>
      </c>
      <c r="D18" s="9">
        <v>0</v>
      </c>
      <c r="E18" s="9">
        <v>0</v>
      </c>
      <c r="F18" s="18" t="e">
        <f t="shared" si="0"/>
        <v>#DIV/0!</v>
      </c>
    </row>
    <row r="19" spans="1:6" ht="26.25" customHeight="1">
      <c r="A19" s="5"/>
      <c r="B19" s="7">
        <v>314</v>
      </c>
      <c r="C19" s="16" t="s">
        <v>35</v>
      </c>
      <c r="D19" s="9">
        <v>0</v>
      </c>
      <c r="E19" s="9">
        <v>46.3</v>
      </c>
      <c r="F19" s="18">
        <f t="shared" si="0"/>
        <v>0</v>
      </c>
    </row>
    <row r="20" spans="1:6" ht="18" customHeight="1">
      <c r="A20" s="5"/>
      <c r="B20" s="11"/>
      <c r="C20" s="11"/>
      <c r="D20" s="10">
        <f>D16+D18+D17</f>
        <v>255.2</v>
      </c>
      <c r="E20" s="10">
        <f>SUM(E16:E19)</f>
        <v>202.3</v>
      </c>
      <c r="F20" s="18">
        <f t="shared" si="0"/>
        <v>1.2614928324270884</v>
      </c>
    </row>
    <row r="21" spans="1:6">
      <c r="A21" s="5"/>
      <c r="B21" s="7">
        <v>405</v>
      </c>
      <c r="C21" s="8" t="s">
        <v>20</v>
      </c>
      <c r="D21" s="9">
        <v>0</v>
      </c>
      <c r="E21" s="9">
        <v>183.1</v>
      </c>
      <c r="F21" s="18">
        <f t="shared" si="0"/>
        <v>0</v>
      </c>
    </row>
    <row r="22" spans="1:6">
      <c r="A22" s="5"/>
      <c r="B22" s="7">
        <v>409</v>
      </c>
      <c r="C22" s="8" t="s">
        <v>19</v>
      </c>
      <c r="D22" s="9">
        <v>31592.5</v>
      </c>
      <c r="E22" s="9">
        <v>30379.599999999999</v>
      </c>
      <c r="F22" s="18">
        <f t="shared" si="0"/>
        <v>1.0399248179699536</v>
      </c>
    </row>
    <row r="23" spans="1:6">
      <c r="A23" s="5"/>
      <c r="B23" s="7">
        <v>412</v>
      </c>
      <c r="C23" s="8" t="s">
        <v>18</v>
      </c>
      <c r="D23" s="9">
        <v>12346.3</v>
      </c>
      <c r="E23" s="9">
        <v>10784.1</v>
      </c>
      <c r="F23" s="18">
        <f t="shared" si="0"/>
        <v>1.1448614163444328</v>
      </c>
    </row>
    <row r="24" spans="1:6" ht="18.75" customHeight="1">
      <c r="A24" s="5"/>
      <c r="B24" s="19"/>
      <c r="C24" s="19"/>
      <c r="D24" s="10">
        <f>SUM(D21:D23)</f>
        <v>43938.8</v>
      </c>
      <c r="E24" s="10">
        <f>SUM(E21:E23)</f>
        <v>41346.799999999996</v>
      </c>
      <c r="F24" s="18">
        <f t="shared" si="0"/>
        <v>1.0626892528563276</v>
      </c>
    </row>
    <row r="25" spans="1:6">
      <c r="A25" s="5"/>
      <c r="B25" s="7">
        <v>501</v>
      </c>
      <c r="C25" s="8" t="s">
        <v>17</v>
      </c>
      <c r="D25" s="9">
        <v>1175</v>
      </c>
      <c r="E25" s="9">
        <v>8493.2999999999993</v>
      </c>
      <c r="F25" s="18">
        <f t="shared" si="0"/>
        <v>0.13834434201076143</v>
      </c>
    </row>
    <row r="26" spans="1:6">
      <c r="A26" s="5"/>
      <c r="B26" s="7">
        <v>502</v>
      </c>
      <c r="C26" s="8" t="s">
        <v>16</v>
      </c>
      <c r="D26" s="9">
        <v>33928.400000000001</v>
      </c>
      <c r="E26" s="9">
        <v>27463.8</v>
      </c>
      <c r="F26" s="18">
        <f t="shared" si="0"/>
        <v>1.2353862174935735</v>
      </c>
    </row>
    <row r="27" spans="1:6">
      <c r="A27" s="5"/>
      <c r="B27" s="7">
        <v>503</v>
      </c>
      <c r="C27" s="8" t="s">
        <v>15</v>
      </c>
      <c r="D27" s="9">
        <v>31584.799999999999</v>
      </c>
      <c r="E27" s="9">
        <v>45482.2</v>
      </c>
      <c r="F27" s="18">
        <f t="shared" si="0"/>
        <v>0.69444310081746263</v>
      </c>
    </row>
    <row r="28" spans="1:6">
      <c r="A28" s="5"/>
      <c r="B28" s="7">
        <v>505</v>
      </c>
      <c r="C28" s="8" t="s">
        <v>37</v>
      </c>
      <c r="D28" s="9">
        <v>13438</v>
      </c>
      <c r="E28" s="9">
        <v>10436</v>
      </c>
      <c r="F28" s="18">
        <f t="shared" si="0"/>
        <v>1.2876581065542354</v>
      </c>
    </row>
    <row r="29" spans="1:6" ht="18" customHeight="1">
      <c r="A29" s="5"/>
      <c r="B29" s="19"/>
      <c r="C29" s="19"/>
      <c r="D29" s="10">
        <f>SUM(D25:D28)</f>
        <v>80126.2</v>
      </c>
      <c r="E29" s="10">
        <f>SUM(E25:E28)</f>
        <v>91875.299999999988</v>
      </c>
      <c r="F29" s="18">
        <f t="shared" si="0"/>
        <v>0.8721190570262084</v>
      </c>
    </row>
    <row r="30" spans="1:6">
      <c r="A30" s="5"/>
      <c r="B30" s="7">
        <v>701</v>
      </c>
      <c r="C30" s="8" t="s">
        <v>14</v>
      </c>
      <c r="D30" s="9">
        <v>246289.8</v>
      </c>
      <c r="E30" s="9">
        <v>214470.5</v>
      </c>
      <c r="F30" s="18">
        <f t="shared" si="0"/>
        <v>1.1483621290573762</v>
      </c>
    </row>
    <row r="31" spans="1:6">
      <c r="A31" s="5"/>
      <c r="B31" s="7">
        <v>702</v>
      </c>
      <c r="C31" s="8" t="s">
        <v>13</v>
      </c>
      <c r="D31" s="9">
        <v>453480.5</v>
      </c>
      <c r="E31" s="9">
        <v>351510.2</v>
      </c>
      <c r="F31" s="18">
        <f t="shared" si="0"/>
        <v>1.2900920087098469</v>
      </c>
    </row>
    <row r="32" spans="1:6">
      <c r="A32" s="5"/>
      <c r="B32" s="7">
        <v>703</v>
      </c>
      <c r="C32" s="8" t="s">
        <v>12</v>
      </c>
      <c r="D32" s="9">
        <v>50766.5</v>
      </c>
      <c r="E32" s="9">
        <v>41089.699999999997</v>
      </c>
      <c r="F32" s="18">
        <f t="shared" si="0"/>
        <v>1.2355042747939264</v>
      </c>
    </row>
    <row r="33" spans="1:6">
      <c r="A33" s="5"/>
      <c r="B33" s="7">
        <v>707</v>
      </c>
      <c r="C33" s="8" t="s">
        <v>11</v>
      </c>
      <c r="D33" s="9">
        <v>711</v>
      </c>
      <c r="E33" s="9">
        <v>635.9</v>
      </c>
      <c r="F33" s="18">
        <f t="shared" si="0"/>
        <v>1.1181003302406038</v>
      </c>
    </row>
    <row r="34" spans="1:6">
      <c r="A34" s="5"/>
      <c r="B34" s="7">
        <v>709</v>
      </c>
      <c r="C34" s="8" t="s">
        <v>10</v>
      </c>
      <c r="D34" s="9">
        <v>38823.5</v>
      </c>
      <c r="E34" s="9">
        <v>30143.599999999999</v>
      </c>
      <c r="F34" s="18">
        <f t="shared" si="0"/>
        <v>1.2879516713332184</v>
      </c>
    </row>
    <row r="35" spans="1:6" ht="21" customHeight="1">
      <c r="A35" s="5"/>
      <c r="B35" s="19"/>
      <c r="C35" s="19"/>
      <c r="D35" s="10">
        <f>SUM(D30:D34)</f>
        <v>790071.3</v>
      </c>
      <c r="E35" s="10">
        <f>SUM(E30:E34)</f>
        <v>637849.89999999991</v>
      </c>
      <c r="F35" s="18">
        <f t="shared" si="0"/>
        <v>1.2386476818448982</v>
      </c>
    </row>
    <row r="36" spans="1:6">
      <c r="A36" s="5"/>
      <c r="B36" s="7">
        <v>801</v>
      </c>
      <c r="C36" s="8" t="s">
        <v>9</v>
      </c>
      <c r="D36" s="9">
        <v>87503.6</v>
      </c>
      <c r="E36" s="9">
        <v>72314.3</v>
      </c>
      <c r="F36" s="18">
        <f t="shared" si="0"/>
        <v>1.2100455926421192</v>
      </c>
    </row>
    <row r="37" spans="1:6" hidden="1">
      <c r="A37" s="5"/>
      <c r="B37" s="7">
        <v>804</v>
      </c>
      <c r="C37" s="8" t="s">
        <v>38</v>
      </c>
      <c r="D37" s="9">
        <v>0</v>
      </c>
      <c r="E37" s="9">
        <v>0</v>
      </c>
      <c r="F37" s="18" t="e">
        <f t="shared" si="0"/>
        <v>#DIV/0!</v>
      </c>
    </row>
    <row r="38" spans="1:6" ht="20.25" customHeight="1">
      <c r="A38" s="5"/>
      <c r="B38" s="19"/>
      <c r="C38" s="19"/>
      <c r="D38" s="10">
        <f>D37+D36</f>
        <v>87503.6</v>
      </c>
      <c r="E38" s="10">
        <f>E37+E36</f>
        <v>72314.3</v>
      </c>
      <c r="F38" s="18">
        <f t="shared" si="0"/>
        <v>1.2100455926421192</v>
      </c>
    </row>
    <row r="39" spans="1:6">
      <c r="A39" s="5"/>
      <c r="B39" s="7">
        <v>1001</v>
      </c>
      <c r="C39" s="8" t="s">
        <v>8</v>
      </c>
      <c r="D39" s="9">
        <v>6507.6</v>
      </c>
      <c r="E39" s="9">
        <v>5531.8</v>
      </c>
      <c r="F39" s="18">
        <f t="shared" si="0"/>
        <v>1.1763982790411802</v>
      </c>
    </row>
    <row r="40" spans="1:6">
      <c r="A40" s="5"/>
      <c r="B40" s="7">
        <v>1003</v>
      </c>
      <c r="C40" s="8" t="s">
        <v>7</v>
      </c>
      <c r="D40" s="9">
        <v>12243.3</v>
      </c>
      <c r="E40" s="9">
        <v>14803.9</v>
      </c>
      <c r="F40" s="18">
        <f t="shared" si="0"/>
        <v>0.82703206587453304</v>
      </c>
    </row>
    <row r="41" spans="1:6">
      <c r="A41" s="5"/>
      <c r="B41" s="7">
        <v>1004</v>
      </c>
      <c r="C41" s="8" t="s">
        <v>6</v>
      </c>
      <c r="D41" s="9">
        <v>17829.400000000001</v>
      </c>
      <c r="E41" s="9">
        <v>21791.7</v>
      </c>
      <c r="F41" s="18">
        <f t="shared" si="0"/>
        <v>0.81817389189462042</v>
      </c>
    </row>
    <row r="42" spans="1:6">
      <c r="A42" s="5"/>
      <c r="B42" s="7">
        <v>1006</v>
      </c>
      <c r="C42" s="8" t="s">
        <v>5</v>
      </c>
      <c r="D42" s="9">
        <v>1057.8</v>
      </c>
      <c r="E42" s="9">
        <v>913.5</v>
      </c>
      <c r="F42" s="18">
        <f t="shared" si="0"/>
        <v>1.1579638752052546</v>
      </c>
    </row>
    <row r="43" spans="1:6" ht="21.75" customHeight="1">
      <c r="A43" s="5"/>
      <c r="B43" s="19"/>
      <c r="C43" s="19"/>
      <c r="D43" s="10">
        <f>SUM(D39:D42)</f>
        <v>37638.100000000006</v>
      </c>
      <c r="E43" s="10">
        <f>SUM(E39:E42)</f>
        <v>43040.9</v>
      </c>
      <c r="F43" s="18">
        <f t="shared" si="0"/>
        <v>0.87447288509301624</v>
      </c>
    </row>
    <row r="44" spans="1:6">
      <c r="A44" s="5"/>
      <c r="B44" s="7">
        <v>1101</v>
      </c>
      <c r="C44" s="8" t="s">
        <v>4</v>
      </c>
      <c r="D44" s="9">
        <v>26863</v>
      </c>
      <c r="E44" s="9">
        <v>23820.1</v>
      </c>
      <c r="F44" s="18">
        <f t="shared" si="0"/>
        <v>1.127745055646282</v>
      </c>
    </row>
    <row r="45" spans="1:6">
      <c r="A45" s="5"/>
      <c r="B45" s="7">
        <v>1102</v>
      </c>
      <c r="C45" s="8" t="s">
        <v>3</v>
      </c>
      <c r="D45" s="9">
        <v>9657.2000000000007</v>
      </c>
      <c r="E45" s="9">
        <v>515.9</v>
      </c>
      <c r="F45" s="18">
        <f t="shared" si="0"/>
        <v>18.719131614654003</v>
      </c>
    </row>
    <row r="46" spans="1:6">
      <c r="A46" s="5"/>
      <c r="B46" s="7">
        <v>1103</v>
      </c>
      <c r="C46" s="8" t="s">
        <v>2</v>
      </c>
      <c r="D46" s="9">
        <v>38288.800000000003</v>
      </c>
      <c r="E46" s="9">
        <v>35496.699999999997</v>
      </c>
      <c r="F46" s="18">
        <f t="shared" si="0"/>
        <v>1.0786580160972712</v>
      </c>
    </row>
    <row r="47" spans="1:6" ht="17.25" customHeight="1">
      <c r="A47" s="5"/>
      <c r="B47" s="19"/>
      <c r="C47" s="19"/>
      <c r="D47" s="10">
        <f>SUM(D44:D46)</f>
        <v>74809</v>
      </c>
      <c r="E47" s="10">
        <f>SUM(E44:E46)</f>
        <v>59832.7</v>
      </c>
      <c r="F47" s="18">
        <f t="shared" si="0"/>
        <v>1.2503029279975666</v>
      </c>
    </row>
    <row r="48" spans="1:6">
      <c r="A48" s="5"/>
      <c r="B48" s="7">
        <v>1202</v>
      </c>
      <c r="C48" s="8" t="s">
        <v>1</v>
      </c>
      <c r="D48" s="9">
        <v>3926.9</v>
      </c>
      <c r="E48" s="9">
        <v>2828.4</v>
      </c>
      <c r="F48" s="18">
        <f t="shared" si="0"/>
        <v>1.3883821241691416</v>
      </c>
    </row>
    <row r="49" spans="1:6" ht="11.25" customHeight="1">
      <c r="A49" s="5"/>
      <c r="B49" s="19"/>
      <c r="C49" s="19"/>
      <c r="D49" s="10">
        <f>SUM(D48)</f>
        <v>3926.9</v>
      </c>
      <c r="E49" s="10">
        <f>SUM(E48)</f>
        <v>2828.4</v>
      </c>
      <c r="F49" s="18">
        <f t="shared" si="0"/>
        <v>1.3883821241691416</v>
      </c>
    </row>
    <row r="50" spans="1:6" ht="24">
      <c r="A50" s="5"/>
      <c r="B50" s="7">
        <v>1301</v>
      </c>
      <c r="C50" s="8" t="s">
        <v>0</v>
      </c>
      <c r="D50" s="9">
        <v>24381.599999999999</v>
      </c>
      <c r="E50" s="9">
        <v>10441.9</v>
      </c>
      <c r="F50" s="18">
        <f t="shared" si="0"/>
        <v>2.3349773508652638</v>
      </c>
    </row>
    <row r="51" spans="1:6">
      <c r="A51" s="5"/>
      <c r="B51" s="19"/>
      <c r="C51" s="19"/>
      <c r="D51" s="10">
        <f>SUM(D50)</f>
        <v>24381.599999999999</v>
      </c>
      <c r="E51" s="10">
        <f>SUM(E50)</f>
        <v>10441.9</v>
      </c>
      <c r="F51" s="18">
        <f t="shared" si="0"/>
        <v>2.3349773508652638</v>
      </c>
    </row>
    <row r="52" spans="1:6" ht="22.5" customHeight="1">
      <c r="A52" s="5"/>
      <c r="B52" s="14" t="s">
        <v>29</v>
      </c>
      <c r="C52" s="14"/>
      <c r="D52" s="10">
        <f>D12+D15+D20+D24+D29+D35+D38+D43+D47+D49+D51</f>
        <v>1288208.3000000003</v>
      </c>
      <c r="E52" s="10">
        <f>E12+E15+E20+E24+E29+E35+E38+E43+E47+E49+E51</f>
        <v>1091713.8999999997</v>
      </c>
      <c r="F52" s="18">
        <f t="shared" si="0"/>
        <v>1.1799870826963004</v>
      </c>
    </row>
    <row r="53" spans="1:6" ht="12.75" customHeight="1">
      <c r="A53" s="1"/>
      <c r="B53" s="5"/>
      <c r="C53" s="1"/>
      <c r="D53" s="1"/>
      <c r="E53" s="1"/>
    </row>
    <row r="54" spans="1:6">
      <c r="D54" s="13"/>
    </row>
  </sheetData>
  <mergeCells count="11">
    <mergeCell ref="B12:C12"/>
    <mergeCell ref="B15:C15"/>
    <mergeCell ref="B24:C24"/>
    <mergeCell ref="B29:C29"/>
    <mergeCell ref="B1:F1"/>
    <mergeCell ref="B49:C49"/>
    <mergeCell ref="B51:C51"/>
    <mergeCell ref="B35:C35"/>
    <mergeCell ref="B38:C38"/>
    <mergeCell ref="B43:C43"/>
    <mergeCell ref="B47:C47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2025-10-14T13:57:39Z</cp:lastPrinted>
  <dcterms:created xsi:type="dcterms:W3CDTF">2021-08-31T11:30:43Z</dcterms:created>
  <dcterms:modified xsi:type="dcterms:W3CDTF">2025-10-15T06:50:53Z</dcterms:modified>
</cp:coreProperties>
</file>