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4355" windowHeight="9030"/>
  </bookViews>
  <sheets>
    <sheet name="Исполнение_19" sheetId="1" r:id="rId1"/>
  </sheets>
  <definedNames>
    <definedName name="_xlnm.Print_Titles" localSheetId="0">Исполнение_19!$3:$3</definedName>
  </definedNames>
  <calcPr calcId="125725"/>
</workbook>
</file>

<file path=xl/calcChain.xml><?xml version="1.0" encoding="utf-8"?>
<calcChain xmlns="http://schemas.openxmlformats.org/spreadsheetml/2006/main">
  <c r="D15" i="1"/>
  <c r="E15"/>
  <c r="F14"/>
  <c r="D49"/>
  <c r="F19"/>
  <c r="E20"/>
  <c r="E51"/>
  <c r="E49"/>
  <c r="E47"/>
  <c r="E43"/>
  <c r="E38"/>
  <c r="E35"/>
  <c r="E29"/>
  <c r="E24"/>
  <c r="E12"/>
  <c r="E52" l="1"/>
  <c r="D38"/>
  <c r="F37"/>
  <c r="F23"/>
  <c r="F21"/>
  <c r="F13"/>
  <c r="F8"/>
  <c r="F11"/>
  <c r="F6"/>
  <c r="D20"/>
  <c r="F28"/>
  <c r="F17"/>
  <c r="F5"/>
  <c r="F7"/>
  <c r="F9"/>
  <c r="F10"/>
  <c r="F16"/>
  <c r="F18"/>
  <c r="F22"/>
  <c r="F25"/>
  <c r="F26"/>
  <c r="F27"/>
  <c r="F30"/>
  <c r="F31"/>
  <c r="F32"/>
  <c r="F33"/>
  <c r="F34"/>
  <c r="F36"/>
  <c r="F39"/>
  <c r="F40"/>
  <c r="F41"/>
  <c r="F42"/>
  <c r="F44"/>
  <c r="F45"/>
  <c r="F46"/>
  <c r="F48"/>
  <c r="F50"/>
  <c r="F4"/>
  <c r="D29"/>
  <c r="D51"/>
  <c r="D47"/>
  <c r="D43"/>
  <c r="D35"/>
  <c r="D24" l="1"/>
  <c r="F24" s="1"/>
  <c r="F15"/>
  <c r="D12"/>
  <c r="F51"/>
  <c r="F43"/>
  <c r="F38"/>
  <c r="F20"/>
  <c r="F47"/>
  <c r="F35"/>
  <c r="F29"/>
  <c r="F12" l="1"/>
  <c r="F49" l="1"/>
  <c r="D52"/>
  <c r="F52" s="1"/>
</calcChain>
</file>

<file path=xl/sharedStrings.xml><?xml version="1.0" encoding="utf-8"?>
<sst xmlns="http://schemas.openxmlformats.org/spreadsheetml/2006/main" count="45" uniqueCount="44">
  <si>
    <t>Обслуживание государственного (муниципального) внутреннего долга</t>
  </si>
  <si>
    <t>Периодическая печать и издательства</t>
  </si>
  <si>
    <t>Спорт высших достижений</t>
  </si>
  <si>
    <t>Массовый спорт</t>
  </si>
  <si>
    <t>Физическая культура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</si>
  <si>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</si>
  <si>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</si>
  <si>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</si>
  <si>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</si>
  <si>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Культура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</si>
  <si>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</si>
  <si>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</si>
  <si>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</si>
  <si>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</si>
  <si>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</si>
  <si>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Благоустройство</t>
  </si>
  <si>
    <t>Коммунальное хозяйство</t>
  </si>
  <si>
    <t>Жилищное хозяйство</t>
  </si>
  <si>
    <t>Другие вопросы в области национальной экономики</t>
  </si>
  <si>
    <t>Дорожное хозяйство (дорожные фонды)</t>
  </si>
  <si>
    <t>Сельское хозяйство и рыболовство</t>
  </si>
  <si>
    <t>Мобилизационная и вневойсковая подготовка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</si>
  <si>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</si>
  <si>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</si>
  <si>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</si>
  <si>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</si>
  <si>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</si>
  <si>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РзПр</t>
  </si>
  <si>
    <t>Наименование</t>
  </si>
  <si>
    <t>Всего</t>
  </si>
  <si>
    <t>ед.измер.тыс.руб.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</si>
  <si>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</si>
  <si>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предствительных органов муниципальных образований</t>
  </si>
  <si>
    <t>Обеспечение проведения выборов и референдумов</t>
  </si>
  <si>
    <t>Гражданская оборона</t>
  </si>
  <si>
    <t>Другие вопросы в области национальной безопасности и правоохранительной деятельности</t>
  </si>
  <si>
    <t xml:space="preserve">Защита населения и территории от чрезвычайных ситуаций природного и техногенного характера, пожарная безопасность </t>
  </si>
  <si>
    <t>Другие вопросы в области жилищно-коммунального хозяйства</t>
  </si>
  <si>
    <t>Другие вопросы в области культуры, кинематографии</t>
  </si>
  <si>
    <t>Другие вопросы в области национальной обороны</t>
  </si>
  <si>
    <t xml:space="preserve">Сведения об исполнении бюджета Сортавальского муниципального округа за 1 квартал 2025 года по расходам в разрезе разделов и подразделов классификации расходов в сравнении с соответствующим периодом прошлого года </t>
  </si>
  <si>
    <t>Сумма расходов за 1 квартал  2026 года</t>
  </si>
  <si>
    <t>Сумма расходов за 1 квартал  2025 года</t>
  </si>
  <si>
    <t>% исполнения к факту соответствующего периода 2025 года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</si>
</sst>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0"/>
    <numFmt numFmtId="166" formatCode="#,##0.0"/>
    <numFmt numFmtId="167" formatCode="0.0%"/>
  </numFmts>
  <fonts count="6">
    <font>
      <sz val="10"/>
      <name val="Arial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wrapText="1"/>
      <protection hidden="1"/>
    </xf>
    <xf numFmtId="166" fontId="4" fillId="0" borderId="1" xfId="0" applyNumberFormat="1" applyFont="1" applyFill="1" applyBorder="1" applyAlignment="1" applyProtection="1">
      <alignment horizontal="center" wrapText="1"/>
      <protection hidden="1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0" fillId="0" borderId="0" xfId="0" applyNumberFormat="1" applyAlignment="1">
      <alignment horizontal="center"/>
    </xf>
    <xf numFmtId="0" fontId="4" fillId="0" borderId="1" xfId="0" applyNumberFormat="1" applyFont="1" applyFill="1" applyBorder="1" applyAlignment="1" applyProtection="1">
      <alignment vertical="center" wrapText="1"/>
      <protection hidden="1"/>
    </xf>
    <xf numFmtId="0" fontId="5" fillId="0" borderId="1" xfId="0" applyNumberFormat="1" applyFont="1" applyFill="1" applyBorder="1" applyAlignment="1" applyProtection="1">
      <alignment horizontal="left" vertical="center" wrapText="1"/>
      <protection hidden="1"/>
    </xf>
    <xf numFmtId="164" fontId="5" fillId="0" borderId="1" xfId="0" applyNumberFormat="1" applyFont="1" applyFill="1" applyBorder="1" applyAlignment="1" applyProtection="1">
      <alignment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  <xf numFmtId="167" fontId="0" fillId="2" borderId="1" xfId="0" applyNumberFormat="1" applyFill="1" applyBorder="1" applyAlignment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 wrapText="1"/>
      <protection hidden="1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54"/>
  <sheetViews>
    <sheetView showGridLines="0" tabSelected="1" zoomScaleNormal="100" workbookViewId="0">
      <selection activeCell="D54" sqref="D54"/>
    </sheetView>
  </sheetViews>
  <sheetFormatPr defaultRowHeight="12.75"/>
  <cols>
    <col min="1" max="1" width="0.7109375" customWidth="1"/>
    <col min="2" max="2" width="10.28515625" customWidth="1"/>
    <col min="3" max="3" width="58.28515625" customWidth="1"/>
    <col min="4" max="4" width="15.28515625" customWidth="1"/>
    <col min="5" max="5" width="15.5703125" customWidth="1"/>
    <col min="6" max="6" width="16.140625" customWidth="1"/>
    <col min="7" max="192" width="9.140625" customWidth="1"/>
  </cols>
  <sheetData>
    <row r="1" spans="1:6" ht="78.75" customHeight="1">
      <c r="A1" s="2"/>
      <c r="B1" s="21" t="s">
        <v>40</v>
      </c>
      <c r="C1" s="21"/>
      <c r="D1" s="21"/>
      <c r="E1" s="21"/>
      <c r="F1" s="21"/>
    </row>
    <row r="2" spans="1:6" ht="16.5" customHeight="1">
      <c r="A2" s="2"/>
      <c r="B2" s="3"/>
      <c r="C2" s="3"/>
      <c r="D2" s="4"/>
      <c r="E2" s="4" t="s">
        <v>30</v>
      </c>
    </row>
    <row r="3" spans="1:6" ht="53.25" customHeight="1">
      <c r="A3" s="5"/>
      <c r="B3" s="6" t="s">
        <v>27</v>
      </c>
      <c r="C3" s="6" t="s">
        <v>28</v>
      </c>
      <c r="D3" s="6" t="s">
        <v>41</v>
      </c>
      <c r="E3" s="19" t="s">
        <v>42</v>
      </c>
      <c r="F3" s="17" t="s">
        <v>43</v>
      </c>
    </row>
    <row r="4" spans="1:6" ht="24">
      <c r="A4" s="5"/>
      <c r="B4" s="7">
        <v>102</v>
      </c>
      <c r="C4" s="15" t="s">
        <v>31</v>
      </c>
      <c r="D4" s="12">
        <v>1105.8</v>
      </c>
      <c r="E4" s="12">
        <v>0</v>
      </c>
      <c r="F4" s="18" t="e">
        <f>D4/E4</f>
        <v>#DIV/0!</v>
      </c>
    </row>
    <row r="5" spans="1:6" ht="36" hidden="1">
      <c r="A5" s="5"/>
      <c r="B5" s="7">
        <v>103</v>
      </c>
      <c r="C5" s="15" t="s">
        <v>32</v>
      </c>
      <c r="D5" s="12">
        <v>0</v>
      </c>
      <c r="E5" s="12">
        <v>0</v>
      </c>
      <c r="F5" s="18" t="e">
        <f t="shared" ref="F5:F52" si="0">D5/E5</f>
        <v>#DIV/0!</v>
      </c>
    </row>
    <row r="6" spans="1:6" ht="36">
      <c r="A6" s="5"/>
      <c r="B6" s="7">
        <v>104</v>
      </c>
      <c r="C6" s="8" t="s">
        <v>26</v>
      </c>
      <c r="D6" s="9">
        <v>19700.2</v>
      </c>
      <c r="E6" s="9">
        <v>20065</v>
      </c>
      <c r="F6" s="18">
        <f t="shared" si="0"/>
        <v>0.98181908796411665</v>
      </c>
    </row>
    <row r="7" spans="1:6">
      <c r="A7" s="5"/>
      <c r="B7" s="7">
        <v>105</v>
      </c>
      <c r="C7" s="8" t="s">
        <v>25</v>
      </c>
      <c r="D7" s="9">
        <v>0</v>
      </c>
      <c r="E7" s="9">
        <v>0</v>
      </c>
      <c r="F7" s="18" t="e">
        <f t="shared" si="0"/>
        <v>#DIV/0!</v>
      </c>
    </row>
    <row r="8" spans="1:6" ht="24">
      <c r="A8" s="5"/>
      <c r="B8" s="7">
        <v>106</v>
      </c>
      <c r="C8" s="8" t="s">
        <v>24</v>
      </c>
      <c r="D8" s="9">
        <v>454.2</v>
      </c>
      <c r="E8" s="9">
        <v>468.7</v>
      </c>
      <c r="F8" s="18">
        <f t="shared" si="0"/>
        <v>0.96906336675912097</v>
      </c>
    </row>
    <row r="9" spans="1:6">
      <c r="A9" s="5"/>
      <c r="B9" s="7">
        <v>107</v>
      </c>
      <c r="C9" s="8" t="s">
        <v>33</v>
      </c>
      <c r="D9" s="9">
        <v>0</v>
      </c>
      <c r="E9" s="9">
        <v>0</v>
      </c>
      <c r="F9" s="18" t="e">
        <f t="shared" si="0"/>
        <v>#DIV/0!</v>
      </c>
    </row>
    <row r="10" spans="1:6">
      <c r="A10" s="5"/>
      <c r="B10" s="7">
        <v>111</v>
      </c>
      <c r="C10" s="8" t="s">
        <v>23</v>
      </c>
      <c r="D10" s="9">
        <v>0</v>
      </c>
      <c r="E10" s="9">
        <v>0</v>
      </c>
      <c r="F10" s="18" t="e">
        <f t="shared" si="0"/>
        <v>#DIV/0!</v>
      </c>
    </row>
    <row r="11" spans="1:6">
      <c r="A11" s="5"/>
      <c r="B11" s="7">
        <v>113</v>
      </c>
      <c r="C11" s="8" t="s">
        <v>22</v>
      </c>
      <c r="D11" s="9">
        <v>19645.599999999999</v>
      </c>
      <c r="E11" s="9">
        <v>12577.9</v>
      </c>
      <c r="F11" s="18">
        <f t="shared" si="0"/>
        <v>1.5619141510109</v>
      </c>
    </row>
    <row r="12" spans="1:6" ht="16.5" customHeight="1">
      <c r="A12" s="5"/>
      <c r="B12" s="20"/>
      <c r="C12" s="20"/>
      <c r="D12" s="10">
        <f>SUM(D4:D11)</f>
        <v>40905.800000000003</v>
      </c>
      <c r="E12" s="10">
        <f>SUM(E4:E11)</f>
        <v>33111.599999999999</v>
      </c>
      <c r="F12" s="18">
        <f t="shared" si="0"/>
        <v>1.2353918264294086</v>
      </c>
    </row>
    <row r="13" spans="1:6">
      <c r="A13" s="5"/>
      <c r="B13" s="7">
        <v>203</v>
      </c>
      <c r="C13" s="8" t="s">
        <v>21</v>
      </c>
      <c r="D13" s="9">
        <v>174</v>
      </c>
      <c r="E13" s="9">
        <v>237.6</v>
      </c>
      <c r="F13" s="18">
        <f t="shared" si="0"/>
        <v>0.73232323232323238</v>
      </c>
    </row>
    <row r="14" spans="1:6" hidden="1">
      <c r="A14" s="5"/>
      <c r="B14" s="7">
        <v>209</v>
      </c>
      <c r="C14" s="8" t="s">
        <v>39</v>
      </c>
      <c r="D14" s="9">
        <v>0</v>
      </c>
      <c r="E14" s="9">
        <v>0</v>
      </c>
      <c r="F14" s="18" t="e">
        <f t="shared" si="0"/>
        <v>#DIV/0!</v>
      </c>
    </row>
    <row r="15" spans="1:6" ht="20.25" customHeight="1">
      <c r="A15" s="5"/>
      <c r="B15" s="20"/>
      <c r="C15" s="20"/>
      <c r="D15" s="10">
        <f>SUM(D13:D14)</f>
        <v>174</v>
      </c>
      <c r="E15" s="10">
        <f>SUM(E13:E14)</f>
        <v>237.6</v>
      </c>
      <c r="F15" s="18">
        <f t="shared" si="0"/>
        <v>0.73232323232323238</v>
      </c>
    </row>
    <row r="16" spans="1:6">
      <c r="A16" s="5"/>
      <c r="B16" s="7">
        <v>309</v>
      </c>
      <c r="C16" s="16" t="s">
        <v>34</v>
      </c>
      <c r="D16" s="9">
        <v>24.3</v>
      </c>
      <c r="E16" s="9">
        <v>0</v>
      </c>
      <c r="F16" s="18" t="e">
        <f t="shared" si="0"/>
        <v>#DIV/0!</v>
      </c>
    </row>
    <row r="17" spans="1:6" ht="24">
      <c r="A17" s="5"/>
      <c r="B17" s="7">
        <v>310</v>
      </c>
      <c r="C17" s="16" t="s">
        <v>36</v>
      </c>
      <c r="D17" s="9">
        <v>0</v>
      </c>
      <c r="E17" s="9">
        <v>0</v>
      </c>
      <c r="F17" s="18" t="e">
        <f t="shared" si="0"/>
        <v>#DIV/0!</v>
      </c>
    </row>
    <row r="18" spans="1:6" ht="15.75" hidden="1">
      <c r="A18" s="5"/>
      <c r="B18" s="7">
        <v>314</v>
      </c>
      <c r="C18" s="16" t="s">
        <v>35</v>
      </c>
      <c r="D18" s="9">
        <v>0</v>
      </c>
      <c r="E18" s="9">
        <v>0</v>
      </c>
      <c r="F18" s="18" t="e">
        <f t="shared" si="0"/>
        <v>#DIV/0!</v>
      </c>
    </row>
    <row r="19" spans="1:6" ht="26.25" hidden="1" customHeight="1">
      <c r="A19" s="5"/>
      <c r="B19" s="7">
        <v>314</v>
      </c>
      <c r="C19" s="16" t="s">
        <v>35</v>
      </c>
      <c r="D19" s="9">
        <v>0</v>
      </c>
      <c r="E19" s="9">
        <v>0</v>
      </c>
      <c r="F19" s="18" t="e">
        <f t="shared" si="0"/>
        <v>#DIV/0!</v>
      </c>
    </row>
    <row r="20" spans="1:6" ht="18" customHeight="1">
      <c r="A20" s="5"/>
      <c r="B20" s="11"/>
      <c r="C20" s="11"/>
      <c r="D20" s="10">
        <f>D16+D18+D17</f>
        <v>24.3</v>
      </c>
      <c r="E20" s="10">
        <f>SUM(E16:E19)</f>
        <v>0</v>
      </c>
      <c r="F20" s="18" t="e">
        <f t="shared" si="0"/>
        <v>#DIV/0!</v>
      </c>
    </row>
    <row r="21" spans="1:6">
      <c r="A21" s="5"/>
      <c r="B21" s="7">
        <v>405</v>
      </c>
      <c r="C21" s="8" t="s">
        <v>20</v>
      </c>
      <c r="D21" s="9">
        <v>0</v>
      </c>
      <c r="E21" s="9">
        <v>0</v>
      </c>
      <c r="F21" s="18" t="e">
        <f t="shared" si="0"/>
        <v>#DIV/0!</v>
      </c>
    </row>
    <row r="22" spans="1:6">
      <c r="A22" s="5"/>
      <c r="B22" s="7">
        <v>409</v>
      </c>
      <c r="C22" s="8" t="s">
        <v>19</v>
      </c>
      <c r="D22" s="9">
        <v>6423.5</v>
      </c>
      <c r="E22" s="9">
        <v>2561.4</v>
      </c>
      <c r="F22" s="18">
        <f t="shared" si="0"/>
        <v>2.5078082298742874</v>
      </c>
    </row>
    <row r="23" spans="1:6">
      <c r="A23" s="5"/>
      <c r="B23" s="7">
        <v>412</v>
      </c>
      <c r="C23" s="8" t="s">
        <v>18</v>
      </c>
      <c r="D23" s="9">
        <v>4206.3</v>
      </c>
      <c r="E23" s="9">
        <v>2771.1</v>
      </c>
      <c r="F23" s="18">
        <f t="shared" si="0"/>
        <v>1.517917072642633</v>
      </c>
    </row>
    <row r="24" spans="1:6" ht="18.75" customHeight="1">
      <c r="A24" s="5"/>
      <c r="B24" s="20"/>
      <c r="C24" s="20"/>
      <c r="D24" s="10">
        <f>SUM(D21:D23)</f>
        <v>10629.8</v>
      </c>
      <c r="E24" s="10">
        <f>SUM(E21:E23)</f>
        <v>5332.5</v>
      </c>
      <c r="F24" s="18">
        <f t="shared" si="0"/>
        <v>1.9933989685888418</v>
      </c>
    </row>
    <row r="25" spans="1:6">
      <c r="A25" s="5"/>
      <c r="B25" s="7">
        <v>501</v>
      </c>
      <c r="C25" s="8" t="s">
        <v>17</v>
      </c>
      <c r="D25" s="9">
        <v>0</v>
      </c>
      <c r="E25" s="9">
        <v>0</v>
      </c>
      <c r="F25" s="18" t="e">
        <f t="shared" si="0"/>
        <v>#DIV/0!</v>
      </c>
    </row>
    <row r="26" spans="1:6">
      <c r="A26" s="5"/>
      <c r="B26" s="7">
        <v>502</v>
      </c>
      <c r="C26" s="8" t="s">
        <v>16</v>
      </c>
      <c r="D26" s="9">
        <v>7453.1</v>
      </c>
      <c r="E26" s="9">
        <v>6226.1</v>
      </c>
      <c r="F26" s="18">
        <f t="shared" si="0"/>
        <v>1.1970736094826617</v>
      </c>
    </row>
    <row r="27" spans="1:6">
      <c r="A27" s="5"/>
      <c r="B27" s="7">
        <v>503</v>
      </c>
      <c r="C27" s="8" t="s">
        <v>15</v>
      </c>
      <c r="D27" s="9">
        <v>10535.2</v>
      </c>
      <c r="E27" s="9">
        <v>4631.5</v>
      </c>
      <c r="F27" s="18">
        <f t="shared" si="0"/>
        <v>2.2746842275720609</v>
      </c>
    </row>
    <row r="28" spans="1:6">
      <c r="A28" s="5"/>
      <c r="B28" s="7">
        <v>505</v>
      </c>
      <c r="C28" s="8" t="s">
        <v>37</v>
      </c>
      <c r="D28" s="9">
        <v>5510</v>
      </c>
      <c r="E28" s="9">
        <v>3127</v>
      </c>
      <c r="F28" s="18">
        <f t="shared" si="0"/>
        <v>1.7620722737448034</v>
      </c>
    </row>
    <row r="29" spans="1:6" ht="18" customHeight="1">
      <c r="A29" s="5"/>
      <c r="B29" s="20"/>
      <c r="C29" s="20"/>
      <c r="D29" s="10">
        <f>SUM(D25:D28)</f>
        <v>23498.300000000003</v>
      </c>
      <c r="E29" s="10">
        <f>SUM(E25:E28)</f>
        <v>13984.6</v>
      </c>
      <c r="F29" s="18">
        <f t="shared" si="0"/>
        <v>1.6802983281609771</v>
      </c>
    </row>
    <row r="30" spans="1:6">
      <c r="A30" s="5"/>
      <c r="B30" s="7">
        <v>701</v>
      </c>
      <c r="C30" s="8" t="s">
        <v>14</v>
      </c>
      <c r="D30" s="9">
        <v>79208.5</v>
      </c>
      <c r="E30" s="9">
        <v>73753.5</v>
      </c>
      <c r="F30" s="18">
        <f t="shared" si="0"/>
        <v>1.0739625916058222</v>
      </c>
    </row>
    <row r="31" spans="1:6">
      <c r="A31" s="5"/>
      <c r="B31" s="7">
        <v>702</v>
      </c>
      <c r="C31" s="8" t="s">
        <v>13</v>
      </c>
      <c r="D31" s="9">
        <v>136967.70000000001</v>
      </c>
      <c r="E31" s="9">
        <v>100294.5</v>
      </c>
      <c r="F31" s="18">
        <f t="shared" si="0"/>
        <v>1.3656551455962191</v>
      </c>
    </row>
    <row r="32" spans="1:6">
      <c r="A32" s="5"/>
      <c r="B32" s="7">
        <v>703</v>
      </c>
      <c r="C32" s="8" t="s">
        <v>12</v>
      </c>
      <c r="D32" s="9">
        <v>17761.2</v>
      </c>
      <c r="E32" s="9">
        <v>14810.3</v>
      </c>
      <c r="F32" s="18">
        <f t="shared" si="0"/>
        <v>1.1992464703618428</v>
      </c>
    </row>
    <row r="33" spans="1:6">
      <c r="A33" s="5"/>
      <c r="B33" s="7">
        <v>707</v>
      </c>
      <c r="C33" s="8" t="s">
        <v>11</v>
      </c>
      <c r="D33" s="9">
        <v>441.8</v>
      </c>
      <c r="E33" s="9">
        <v>212.1</v>
      </c>
      <c r="F33" s="18">
        <f t="shared" si="0"/>
        <v>2.082979726544083</v>
      </c>
    </row>
    <row r="34" spans="1:6">
      <c r="A34" s="5"/>
      <c r="B34" s="7">
        <v>709</v>
      </c>
      <c r="C34" s="8" t="s">
        <v>10</v>
      </c>
      <c r="D34" s="9">
        <v>13224</v>
      </c>
      <c r="E34" s="9">
        <v>9843.1</v>
      </c>
      <c r="F34" s="18">
        <f t="shared" si="0"/>
        <v>1.3434791884670478</v>
      </c>
    </row>
    <row r="35" spans="1:6" ht="21" customHeight="1">
      <c r="A35" s="5"/>
      <c r="B35" s="20"/>
      <c r="C35" s="20"/>
      <c r="D35" s="10">
        <f>SUM(D30:D34)</f>
        <v>247603.20000000001</v>
      </c>
      <c r="E35" s="10">
        <f>SUM(E30:E34)</f>
        <v>198913.5</v>
      </c>
      <c r="F35" s="18">
        <f t="shared" si="0"/>
        <v>1.2447782578859656</v>
      </c>
    </row>
    <row r="36" spans="1:6">
      <c r="A36" s="5"/>
      <c r="B36" s="7">
        <v>801</v>
      </c>
      <c r="C36" s="8" t="s">
        <v>9</v>
      </c>
      <c r="D36" s="9">
        <v>29742.400000000001</v>
      </c>
      <c r="E36" s="9">
        <v>22597.200000000001</v>
      </c>
      <c r="F36" s="18">
        <f t="shared" si="0"/>
        <v>1.3161984670667162</v>
      </c>
    </row>
    <row r="37" spans="1:6" hidden="1">
      <c r="A37" s="5"/>
      <c r="B37" s="7">
        <v>804</v>
      </c>
      <c r="C37" s="8" t="s">
        <v>38</v>
      </c>
      <c r="D37" s="9">
        <v>0</v>
      </c>
      <c r="E37" s="9">
        <v>0</v>
      </c>
      <c r="F37" s="18" t="e">
        <f t="shared" si="0"/>
        <v>#DIV/0!</v>
      </c>
    </row>
    <row r="38" spans="1:6" ht="20.25" customHeight="1">
      <c r="A38" s="5"/>
      <c r="B38" s="20"/>
      <c r="C38" s="20"/>
      <c r="D38" s="10">
        <f>D37+D36</f>
        <v>29742.400000000001</v>
      </c>
      <c r="E38" s="10">
        <f>E37+E36</f>
        <v>22597.200000000001</v>
      </c>
      <c r="F38" s="18">
        <f t="shared" si="0"/>
        <v>1.3161984670667162</v>
      </c>
    </row>
    <row r="39" spans="1:6">
      <c r="A39" s="5"/>
      <c r="B39" s="7">
        <v>1001</v>
      </c>
      <c r="C39" s="8" t="s">
        <v>8</v>
      </c>
      <c r="D39" s="9">
        <v>2130.6</v>
      </c>
      <c r="E39" s="9">
        <v>2088.8000000000002</v>
      </c>
      <c r="F39" s="18">
        <f t="shared" si="0"/>
        <v>1.0200114898506318</v>
      </c>
    </row>
    <row r="40" spans="1:6">
      <c r="A40" s="5"/>
      <c r="B40" s="7">
        <v>1003</v>
      </c>
      <c r="C40" s="8" t="s">
        <v>7</v>
      </c>
      <c r="D40" s="9">
        <v>3217.3</v>
      </c>
      <c r="E40" s="9">
        <v>6792.5</v>
      </c>
      <c r="F40" s="18">
        <f t="shared" si="0"/>
        <v>0.47365476628634529</v>
      </c>
    </row>
    <row r="41" spans="1:6">
      <c r="A41" s="5"/>
      <c r="B41" s="7">
        <v>1004</v>
      </c>
      <c r="C41" s="8" t="s">
        <v>6</v>
      </c>
      <c r="D41" s="9">
        <v>3233.6</v>
      </c>
      <c r="E41" s="9">
        <v>3960.5</v>
      </c>
      <c r="F41" s="18">
        <f t="shared" si="0"/>
        <v>0.81646256785759375</v>
      </c>
    </row>
    <row r="42" spans="1:6">
      <c r="A42" s="5"/>
      <c r="B42" s="7">
        <v>1006</v>
      </c>
      <c r="C42" s="8" t="s">
        <v>5</v>
      </c>
      <c r="D42" s="9">
        <v>566.70000000000005</v>
      </c>
      <c r="E42" s="9">
        <v>298.89999999999998</v>
      </c>
      <c r="F42" s="18">
        <f t="shared" si="0"/>
        <v>1.8959518233522921</v>
      </c>
    </row>
    <row r="43" spans="1:6" ht="21.75" customHeight="1">
      <c r="A43" s="5"/>
      <c r="B43" s="20"/>
      <c r="C43" s="20"/>
      <c r="D43" s="10">
        <f>SUM(D39:D42)</f>
        <v>9148.2000000000007</v>
      </c>
      <c r="E43" s="10">
        <f>SUM(E39:E42)</f>
        <v>13140.699999999999</v>
      </c>
      <c r="F43" s="18">
        <f t="shared" si="0"/>
        <v>0.69617295882258945</v>
      </c>
    </row>
    <row r="44" spans="1:6">
      <c r="A44" s="5"/>
      <c r="B44" s="7">
        <v>1101</v>
      </c>
      <c r="C44" s="8" t="s">
        <v>4</v>
      </c>
      <c r="D44" s="9">
        <v>12144.4</v>
      </c>
      <c r="E44" s="9">
        <v>7425.5</v>
      </c>
      <c r="F44" s="18">
        <f t="shared" si="0"/>
        <v>1.6354992929769039</v>
      </c>
    </row>
    <row r="45" spans="1:6">
      <c r="A45" s="5"/>
      <c r="B45" s="7">
        <v>1102</v>
      </c>
      <c r="C45" s="8" t="s">
        <v>3</v>
      </c>
      <c r="D45" s="9">
        <v>266.89999999999998</v>
      </c>
      <c r="E45" s="9">
        <v>135.9</v>
      </c>
      <c r="F45" s="18">
        <f t="shared" si="0"/>
        <v>1.9639440765268577</v>
      </c>
    </row>
    <row r="46" spans="1:6">
      <c r="A46" s="5"/>
      <c r="B46" s="7">
        <v>1103</v>
      </c>
      <c r="C46" s="8" t="s">
        <v>2</v>
      </c>
      <c r="D46" s="9">
        <v>11700.2</v>
      </c>
      <c r="E46" s="9">
        <v>9422.2999999999993</v>
      </c>
      <c r="F46" s="18">
        <f t="shared" si="0"/>
        <v>1.2417562590874842</v>
      </c>
    </row>
    <row r="47" spans="1:6" ht="17.25" customHeight="1">
      <c r="A47" s="5"/>
      <c r="B47" s="20"/>
      <c r="C47" s="20"/>
      <c r="D47" s="10">
        <f>SUM(D44:D46)</f>
        <v>24111.5</v>
      </c>
      <c r="E47" s="10">
        <f>SUM(E44:E46)</f>
        <v>16983.699999999997</v>
      </c>
      <c r="F47" s="18">
        <f t="shared" si="0"/>
        <v>1.4196847565607025</v>
      </c>
    </row>
    <row r="48" spans="1:6">
      <c r="A48" s="5"/>
      <c r="B48" s="7">
        <v>1202</v>
      </c>
      <c r="C48" s="8" t="s">
        <v>1</v>
      </c>
      <c r="D48" s="9">
        <v>919.2</v>
      </c>
      <c r="E48" s="9">
        <v>1023.1</v>
      </c>
      <c r="F48" s="18">
        <f t="shared" si="0"/>
        <v>0.89844589971654776</v>
      </c>
    </row>
    <row r="49" spans="1:6" ht="11.25" customHeight="1">
      <c r="A49" s="5"/>
      <c r="B49" s="20"/>
      <c r="C49" s="20"/>
      <c r="D49" s="10">
        <f>SUM(D48)</f>
        <v>919.2</v>
      </c>
      <c r="E49" s="10">
        <f>SUM(E48)</f>
        <v>1023.1</v>
      </c>
      <c r="F49" s="18">
        <f t="shared" si="0"/>
        <v>0.89844589971654776</v>
      </c>
    </row>
    <row r="50" spans="1:6" ht="24">
      <c r="A50" s="5"/>
      <c r="B50" s="7">
        <v>1301</v>
      </c>
      <c r="C50" s="8" t="s">
        <v>0</v>
      </c>
      <c r="D50" s="9">
        <v>4512.8999999999996</v>
      </c>
      <c r="E50" s="9">
        <v>8967.7999999999993</v>
      </c>
      <c r="F50" s="18">
        <f t="shared" si="0"/>
        <v>0.5032337920114186</v>
      </c>
    </row>
    <row r="51" spans="1:6">
      <c r="A51" s="5"/>
      <c r="B51" s="20"/>
      <c r="C51" s="20"/>
      <c r="D51" s="10">
        <f>SUM(D50)</f>
        <v>4512.8999999999996</v>
      </c>
      <c r="E51" s="10">
        <f>SUM(E50)</f>
        <v>8967.7999999999993</v>
      </c>
      <c r="F51" s="18">
        <f t="shared" si="0"/>
        <v>0.5032337920114186</v>
      </c>
    </row>
    <row r="52" spans="1:6" ht="22.5" customHeight="1">
      <c r="A52" s="5"/>
      <c r="B52" s="14" t="s">
        <v>29</v>
      </c>
      <c r="C52" s="14"/>
      <c r="D52" s="10">
        <f>D12+D15+D20+D24+D29+D35+D38+D43+D47+D49+D51</f>
        <v>391269.60000000009</v>
      </c>
      <c r="E52" s="10">
        <f>E12+E15+E20+E24+E29+E35+E38+E43+E47+E49+E51</f>
        <v>314292.3</v>
      </c>
      <c r="F52" s="18">
        <f t="shared" si="0"/>
        <v>1.2449226404846703</v>
      </c>
    </row>
    <row r="53" spans="1:6" ht="12.75" customHeight="1">
      <c r="A53" s="1"/>
      <c r="B53" s="5"/>
      <c r="C53" s="1"/>
      <c r="D53" s="1"/>
      <c r="E53" s="1"/>
    </row>
    <row r="54" spans="1:6">
      <c r="D54" s="13"/>
    </row>
  </sheetData>
  <mergeCells count="11">
    <mergeCell ref="B49:C49"/>
    <mergeCell ref="B51:C51"/>
    <mergeCell ref="B35:C35"/>
    <mergeCell ref="B38:C38"/>
    <mergeCell ref="B43:C43"/>
    <mergeCell ref="B47:C47"/>
    <mergeCell ref="B12:C12"/>
    <mergeCell ref="B15:C15"/>
    <mergeCell ref="B24:C24"/>
    <mergeCell ref="B29:C29"/>
    <mergeCell ref="B1:F1"/>
  </mergeCells>
  <pageMargins left="0.74803149606299213" right="0.39370078740157483" top="0" bottom="0" header="0.51181102362204722" footer="0.51181102362204722"/>
  <pageSetup paperSize="9" scale="79" fitToHeight="0" orientation="portrait" r:id="rId1"/>
  <headerFooter alignWithMargins="0">
    <oddHeader>&amp;C&amp;P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Исполнение_19</vt:lpstr>
      <vt:lpstr>Исполнение_19!Заголовки_для_печати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2025-10-14T13:57:39Z</cp:lastPrinted>
  <dcterms:created xsi:type="dcterms:W3CDTF">2021-08-31T11:30:43Z</dcterms:created>
  <dcterms:modified xsi:type="dcterms:W3CDTF">2026-04-10T08:26:50Z</dcterms:modified>
</cp:coreProperties>
</file>